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<sst xmlns="http://schemas.openxmlformats.org/spreadsheetml/2006/main" count="148" uniqueCount="50">
  <si>
    <t>BUSINESS SEGMENT</t>
  </si>
  <si>
    <t>Banking</t>
  </si>
  <si>
    <t>Finance</t>
  </si>
  <si>
    <t>Investment Banking</t>
  </si>
  <si>
    <t>Others</t>
  </si>
  <si>
    <t>Eliminations</t>
  </si>
  <si>
    <t>Consolidated</t>
  </si>
  <si>
    <t>RM'000</t>
  </si>
  <si>
    <t>REVENUE AND EXPENSES</t>
  </si>
  <si>
    <t>Revenue</t>
  </si>
  <si>
    <t>Total revenue</t>
  </si>
  <si>
    <t>Result</t>
  </si>
  <si>
    <t>Finance costs</t>
  </si>
  <si>
    <t>Operating profit</t>
  </si>
  <si>
    <t>Loan loss and provision</t>
  </si>
  <si>
    <t>Share of net profits of associates</t>
  </si>
  <si>
    <t>Profit before taxation</t>
  </si>
  <si>
    <t>ASSETS AND LIABILITIES</t>
  </si>
  <si>
    <t>Segment assets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</si>
  <si>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</si>
  <si>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</si>
  <si>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</si>
  <si>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</si>
  <si>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</si>
  <si>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</si>
  <si>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Malaysia</t>
  </si>
  <si>
    <t>Singapore</t>
  </si>
  <si>
    <t>Other locations</t>
  </si>
  <si>
    <t>Revenue from external customers</t>
  </si>
  <si>
    <t>As at June 2003</t>
  </si>
  <si>
    <t>Insurance and Takaful</t>
  </si>
  <si>
    <t>External revenue</t>
  </si>
  <si>
    <t>Inter-segment revenue</t>
  </si>
  <si>
    <t>Segment results</t>
  </si>
  <si>
    <t>Profit after taxation and zakat</t>
  </si>
  <si>
    <t>Minority interest</t>
  </si>
  <si>
    <t>Net profit for the year</t>
  </si>
  <si>
    <t>Profit Before Tax &amp; Zakat</t>
  </si>
  <si>
    <t>Total segment liabilities</t>
  </si>
  <si>
    <t>Taxation &amp; Zakat</t>
  </si>
  <si>
    <t>Investment in associates companies</t>
  </si>
  <si>
    <t>Total assets</t>
  </si>
  <si>
    <t>June 2003</t>
  </si>
  <si>
    <t>MALAYAN BANKING BERHAD</t>
  </si>
  <si>
    <t>(3813-K)</t>
  </si>
  <si>
    <t>Mar 2004</t>
  </si>
  <si>
    <t>Mar 2003</t>
  </si>
  <si>
    <t>As at Mar 2004</t>
  </si>
  <si>
    <t>A8.   SEGMENT INFORMATION FOR THE THIRD QUARTER OF THE FINANCIAL YEAR ENDING 30 JUNE 2004</t>
  </si>
  <si>
    <t>(These statements should be read in conjunction with the annual financial report for the year ended 30 June, 2003)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</si>
</sst>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/d/yy\ h:mm\ AM/PM"/>
    <numFmt numFmtId="167" formatCode="dd\-mmm\-yy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15" applyNumberFormat="1" applyFont="1" applyAlignment="1" quotePrefix="1">
      <alignment horizontal="right"/>
    </xf>
    <xf numFmtId="1" fontId="1" fillId="0" borderId="0" xfId="15" applyNumberFormat="1" applyFont="1" applyAlignment="1" quotePrefix="1">
      <alignment horizontal="right"/>
    </xf>
    <xf numFmtId="164" fontId="2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164" fontId="2" fillId="0" borderId="2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1" xfId="15" applyNumberFormat="1" applyFont="1" applyBorder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1" fontId="2" fillId="0" borderId="0" xfId="15" applyNumberFormat="1" applyFont="1" applyAlignment="1">
      <alignment horizontal="center"/>
    </xf>
    <xf numFmtId="1" fontId="1" fillId="0" borderId="0" xfId="15" applyNumberFormat="1" applyFont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 horizontal="right"/>
    </xf>
    <xf numFmtId="164" fontId="2" fillId="0" borderId="2" xfId="15" applyNumberFormat="1" applyFont="1" applyFill="1" applyBorder="1" applyAlignment="1">
      <alignment horizontal="right"/>
    </xf>
    <xf numFmtId="164" fontId="1" fillId="0" borderId="2" xfId="15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15" applyNumberFormat="1" applyFont="1" applyAlignment="1">
      <alignment/>
    </xf>
    <xf numFmtId="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3" xfId="15" applyNumberFormat="1" applyFont="1" applyFill="1" applyBorder="1" applyAlignment="1">
      <alignment horizontal="right"/>
    </xf>
    <xf numFmtId="164" fontId="1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0" fontId="6" fillId="0" borderId="0" xfId="0" applyFont="1" applyAlignment="1">
      <alignment/>
    </xf>
    <xf numFmtId="164" fontId="1" fillId="0" borderId="3" xfId="15" applyNumberFormat="1" applyFont="1" applyBorder="1" applyAlignment="1">
      <alignment horizontal="right"/>
    </xf>
    <xf numFmtId="167" fontId="1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0" xfId="15" applyNumberFormat="1" applyFont="1" applyAlignment="1">
      <alignment horizontal="center" wrapText="1"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view="pageBreakPreview" zoomScale="60" workbookViewId="0" topLeftCell="A31">
      <selection activeCell="I52" sqref="I52"/>
    </sheetView>
  </sheetViews>
  <sheetFormatPr defaultColWidth="9.140625" defaultRowHeight="12.75"/>
  <cols>
    <col min="3" max="3" width="9.7109375" style="0" customWidth="1"/>
    <col min="4" max="4" width="12.57421875" style="0" customWidth="1"/>
    <col min="5" max="12" width="12.7109375" style="0" customWidth="1"/>
    <col min="13" max="13" width="12.57421875" style="0" customWidth="1"/>
    <col min="14" max="17" width="12.7109375" style="0" customWidth="1"/>
    <col min="18" max="18" width="8.8515625" style="0" customWidth="1"/>
  </cols>
  <sheetData>
    <row r="1" spans="1:17" ht="18.75">
      <c r="A1" s="47" t="s">
        <v>43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</row>
    <row r="2" spans="1:17" ht="15">
      <c r="A2" s="51" t="s">
        <v>44</v>
      </c>
      <c r="B2" s="1"/>
      <c r="C2" s="1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</row>
    <row r="3" spans="1:17" ht="12.75">
      <c r="A3" s="1"/>
      <c r="B3" s="1"/>
      <c r="C3" s="1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</row>
    <row r="4" spans="1:17" ht="12.75">
      <c r="A4" s="4" t="s">
        <v>48</v>
      </c>
      <c r="B4" s="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ht="12.75">
      <c r="A5" s="1"/>
      <c r="B5" s="1"/>
      <c r="C5" s="1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</row>
    <row r="6" spans="1:17" ht="12.75">
      <c r="A6" s="5" t="s">
        <v>0</v>
      </c>
      <c r="B6" s="1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</row>
    <row r="7" spans="1:17" ht="12.75">
      <c r="A7" s="4"/>
      <c r="B7" s="4"/>
      <c r="C7" s="4"/>
      <c r="D7" s="54" t="s">
        <v>1</v>
      </c>
      <c r="E7" s="54"/>
      <c r="F7" s="54" t="s">
        <v>2</v>
      </c>
      <c r="G7" s="54"/>
      <c r="H7" s="54" t="s">
        <v>3</v>
      </c>
      <c r="I7" s="54"/>
      <c r="J7" s="54" t="s">
        <v>30</v>
      </c>
      <c r="K7" s="54"/>
      <c r="L7" s="54" t="s">
        <v>4</v>
      </c>
      <c r="M7" s="54"/>
      <c r="N7" s="54" t="s">
        <v>5</v>
      </c>
      <c r="O7" s="54"/>
      <c r="P7" s="54" t="s">
        <v>6</v>
      </c>
      <c r="Q7" s="54"/>
    </row>
    <row r="8" spans="1:17" ht="12.75">
      <c r="A8" s="7"/>
      <c r="B8" s="7"/>
      <c r="C8" s="7"/>
      <c r="D8" s="8" t="s">
        <v>45</v>
      </c>
      <c r="E8" s="9" t="s">
        <v>46</v>
      </c>
      <c r="F8" s="8" t="s">
        <v>45</v>
      </c>
      <c r="G8" s="9" t="s">
        <v>46</v>
      </c>
      <c r="H8" s="8" t="s">
        <v>45</v>
      </c>
      <c r="I8" s="9" t="s">
        <v>46</v>
      </c>
      <c r="J8" s="8" t="s">
        <v>45</v>
      </c>
      <c r="K8" s="9" t="s">
        <v>46</v>
      </c>
      <c r="L8" s="8" t="s">
        <v>45</v>
      </c>
      <c r="M8" s="9" t="s">
        <v>46</v>
      </c>
      <c r="N8" s="8" t="s">
        <v>45</v>
      </c>
      <c r="O8" s="9" t="s">
        <v>46</v>
      </c>
      <c r="P8" s="8" t="s">
        <v>45</v>
      </c>
      <c r="Q8" s="9" t="s">
        <v>46</v>
      </c>
    </row>
    <row r="9" spans="1:17" ht="12.75">
      <c r="A9" s="1"/>
      <c r="B9" s="1"/>
      <c r="C9" s="1"/>
      <c r="D9" s="10" t="s">
        <v>7</v>
      </c>
      <c r="E9" s="11" t="s">
        <v>7</v>
      </c>
      <c r="F9" s="10" t="s">
        <v>7</v>
      </c>
      <c r="G9" s="11" t="s">
        <v>7</v>
      </c>
      <c r="H9" s="10" t="s">
        <v>7</v>
      </c>
      <c r="I9" s="11" t="s">
        <v>7</v>
      </c>
      <c r="J9" s="10" t="s">
        <v>7</v>
      </c>
      <c r="K9" s="11" t="s">
        <v>7</v>
      </c>
      <c r="L9" s="10" t="s">
        <v>7</v>
      </c>
      <c r="M9" s="11" t="s">
        <v>7</v>
      </c>
      <c r="N9" s="10" t="s">
        <v>7</v>
      </c>
      <c r="O9" s="11" t="s">
        <v>7</v>
      </c>
      <c r="P9" s="10" t="s">
        <v>7</v>
      </c>
      <c r="Q9" s="11" t="s">
        <v>7</v>
      </c>
    </row>
    <row r="10" spans="1:17" ht="12.75">
      <c r="A10" s="4" t="s">
        <v>8</v>
      </c>
      <c r="B10" s="1"/>
      <c r="C10" s="1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</row>
    <row r="11" spans="1:17" ht="12.75">
      <c r="A11" s="4" t="s">
        <v>9</v>
      </c>
      <c r="B11" s="1"/>
      <c r="C11" s="1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</row>
    <row r="12" spans="1:17" ht="12.75">
      <c r="A12" s="1" t="s">
        <v>31</v>
      </c>
      <c r="B12" s="1"/>
      <c r="C12" s="1"/>
      <c r="D12" s="10">
        <v>5333979</v>
      </c>
      <c r="E12" s="11">
        <v>5213219</v>
      </c>
      <c r="F12" s="10">
        <v>1171969</v>
      </c>
      <c r="G12" s="11">
        <v>1325129</v>
      </c>
      <c r="H12" s="10">
        <v>281778</v>
      </c>
      <c r="I12" s="11">
        <v>276407</v>
      </c>
      <c r="J12" s="10">
        <v>181431</v>
      </c>
      <c r="K12" s="11">
        <v>178320</v>
      </c>
      <c r="L12" s="10">
        <v>69394</v>
      </c>
      <c r="M12" s="11">
        <v>68942</v>
      </c>
      <c r="N12" s="10">
        <v>0</v>
      </c>
      <c r="O12" s="11">
        <v>0</v>
      </c>
      <c r="P12" s="10">
        <f>+D12+F12+H12+J12+L12+N12</f>
        <v>7038551</v>
      </c>
      <c r="Q12" s="11">
        <f>+E12+G12+I12+K12+M12+O12</f>
        <v>7062017</v>
      </c>
    </row>
    <row r="13" spans="1:17" ht="12.75">
      <c r="A13" s="13" t="s">
        <v>32</v>
      </c>
      <c r="B13" s="13"/>
      <c r="C13" s="13"/>
      <c r="D13" s="14">
        <v>706150</v>
      </c>
      <c r="E13" s="15">
        <v>1375139</v>
      </c>
      <c r="F13" s="14">
        <v>32312</v>
      </c>
      <c r="G13" s="15">
        <v>48696</v>
      </c>
      <c r="H13" s="14">
        <v>52304</v>
      </c>
      <c r="I13" s="15">
        <v>20293</v>
      </c>
      <c r="J13" s="14">
        <v>21125</v>
      </c>
      <c r="K13" s="15">
        <v>45570</v>
      </c>
      <c r="L13" s="14">
        <v>14809</v>
      </c>
      <c r="M13" s="15">
        <v>3520</v>
      </c>
      <c r="N13" s="14">
        <v>-826700</v>
      </c>
      <c r="O13" s="15">
        <v>-1493218</v>
      </c>
      <c r="P13" s="10">
        <f>+D13+F13+H13+J13+L13+N13</f>
        <v>0</v>
      </c>
      <c r="Q13" s="15">
        <f>+E13+G13+I13+K13+M13+O13</f>
        <v>0</v>
      </c>
    </row>
    <row r="14" spans="1:17" ht="13.5" thickBot="1">
      <c r="A14" s="16" t="s">
        <v>10</v>
      </c>
      <c r="B14" s="16"/>
      <c r="C14" s="16"/>
      <c r="D14" s="17">
        <f aca="true" t="shared" si="0" ref="D14:Q14">+D12+D13</f>
        <v>6040129</v>
      </c>
      <c r="E14" s="29">
        <f t="shared" si="0"/>
        <v>6588358</v>
      </c>
      <c r="F14" s="17">
        <f t="shared" si="0"/>
        <v>1204281</v>
      </c>
      <c r="G14" s="29">
        <f t="shared" si="0"/>
        <v>1373825</v>
      </c>
      <c r="H14" s="17">
        <f t="shared" si="0"/>
        <v>334082</v>
      </c>
      <c r="I14" s="29">
        <f t="shared" si="0"/>
        <v>296700</v>
      </c>
      <c r="J14" s="17">
        <f t="shared" si="0"/>
        <v>202556</v>
      </c>
      <c r="K14" s="29">
        <f t="shared" si="0"/>
        <v>223890</v>
      </c>
      <c r="L14" s="17">
        <f t="shared" si="0"/>
        <v>84203</v>
      </c>
      <c r="M14" s="29">
        <f t="shared" si="0"/>
        <v>72462</v>
      </c>
      <c r="N14" s="17">
        <f t="shared" si="0"/>
        <v>-826700</v>
      </c>
      <c r="O14" s="29">
        <f t="shared" si="0"/>
        <v>-1493218</v>
      </c>
      <c r="P14" s="17">
        <f t="shared" si="0"/>
        <v>7038551</v>
      </c>
      <c r="Q14" s="29">
        <f t="shared" si="0"/>
        <v>7062017</v>
      </c>
    </row>
    <row r="15" spans="1:17" ht="12.75">
      <c r="A15" s="1"/>
      <c r="B15" s="1"/>
      <c r="C15" s="1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</row>
    <row r="16" spans="1:17" ht="12.75">
      <c r="A16" s="4" t="s">
        <v>11</v>
      </c>
      <c r="B16" s="1"/>
      <c r="C16" s="1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</row>
    <row r="17" spans="1:17" ht="12.75">
      <c r="A17" s="18" t="s">
        <v>33</v>
      </c>
      <c r="B17" s="18"/>
      <c r="C17" s="18"/>
      <c r="D17" s="19">
        <v>2997086</v>
      </c>
      <c r="E17" s="20">
        <v>3312712</v>
      </c>
      <c r="F17" s="19">
        <v>611304</v>
      </c>
      <c r="G17" s="20">
        <v>642756</v>
      </c>
      <c r="H17" s="19">
        <v>138252</v>
      </c>
      <c r="I17" s="20">
        <v>120339</v>
      </c>
      <c r="J17" s="19">
        <v>75238</v>
      </c>
      <c r="K17" s="20">
        <v>95318</v>
      </c>
      <c r="L17" s="19">
        <v>32139</v>
      </c>
      <c r="M17" s="20">
        <v>22962</v>
      </c>
      <c r="N17" s="19">
        <v>-628063</v>
      </c>
      <c r="O17" s="20">
        <v>-1125391</v>
      </c>
      <c r="P17" s="10">
        <f>+D17+F17+H17+J17+L17+N17</f>
        <v>3225956</v>
      </c>
      <c r="Q17" s="20">
        <f>+E17+G17+I17+K17+M17+O17</f>
        <v>3068696</v>
      </c>
    </row>
    <row r="18" spans="1:17" ht="12.75">
      <c r="A18" s="21" t="s">
        <v>12</v>
      </c>
      <c r="B18" s="1"/>
      <c r="C18" s="1"/>
      <c r="D18" s="22">
        <v>-273106</v>
      </c>
      <c r="E18" s="23">
        <v>-333722</v>
      </c>
      <c r="F18" s="22">
        <v>-68332</v>
      </c>
      <c r="G18" s="23">
        <v>-97539</v>
      </c>
      <c r="H18" s="22">
        <v>-5971</v>
      </c>
      <c r="I18" s="23">
        <v>-15902</v>
      </c>
      <c r="J18" s="22">
        <v>0</v>
      </c>
      <c r="K18" s="23">
        <v>0</v>
      </c>
      <c r="L18" s="22">
        <v>0</v>
      </c>
      <c r="M18" s="23">
        <v>0</v>
      </c>
      <c r="N18" s="22">
        <v>0</v>
      </c>
      <c r="O18" s="23">
        <v>0</v>
      </c>
      <c r="P18" s="22">
        <f>+D18+F18+H18+J18+L18+N18</f>
        <v>-347409</v>
      </c>
      <c r="Q18" s="23">
        <f>+E18+G18+I18+K18+M18+O18</f>
        <v>-447163</v>
      </c>
    </row>
    <row r="19" spans="1:17" ht="12.75">
      <c r="A19" s="21" t="s">
        <v>13</v>
      </c>
      <c r="B19" s="1"/>
      <c r="C19" s="1"/>
      <c r="D19" s="10">
        <f aca="true" t="shared" si="1" ref="D19:O19">+D17+D18</f>
        <v>2723980</v>
      </c>
      <c r="E19" s="11">
        <f t="shared" si="1"/>
        <v>2978990</v>
      </c>
      <c r="F19" s="10">
        <f t="shared" si="1"/>
        <v>542972</v>
      </c>
      <c r="G19" s="11">
        <f t="shared" si="1"/>
        <v>545217</v>
      </c>
      <c r="H19" s="10">
        <f>+H17+H18</f>
        <v>132281</v>
      </c>
      <c r="I19" s="11">
        <f t="shared" si="1"/>
        <v>104437</v>
      </c>
      <c r="J19" s="10">
        <f t="shared" si="1"/>
        <v>75238</v>
      </c>
      <c r="K19" s="11">
        <f t="shared" si="1"/>
        <v>95318</v>
      </c>
      <c r="L19" s="10">
        <f t="shared" si="1"/>
        <v>32139</v>
      </c>
      <c r="M19" s="11">
        <f t="shared" si="1"/>
        <v>22962</v>
      </c>
      <c r="N19" s="10">
        <f t="shared" si="1"/>
        <v>-628063</v>
      </c>
      <c r="O19" s="11">
        <f t="shared" si="1"/>
        <v>-1125391</v>
      </c>
      <c r="P19" s="10">
        <f>+D19+F19+H19+J19+L19+N19</f>
        <v>2878547</v>
      </c>
      <c r="Q19" s="11">
        <f>+Q17+Q18</f>
        <v>2621533</v>
      </c>
    </row>
    <row r="20" spans="1:17" ht="12.75">
      <c r="A20" s="1" t="s">
        <v>14</v>
      </c>
      <c r="B20" s="1"/>
      <c r="C20" s="1"/>
      <c r="D20" s="10">
        <v>-318764</v>
      </c>
      <c r="E20" s="11">
        <v>-552911</v>
      </c>
      <c r="F20" s="10">
        <v>-70534</v>
      </c>
      <c r="G20" s="11">
        <v>-122305</v>
      </c>
      <c r="H20" s="10">
        <v>40703</v>
      </c>
      <c r="I20" s="11">
        <v>-17706</v>
      </c>
      <c r="J20" s="10">
        <v>-589</v>
      </c>
      <c r="K20" s="11">
        <v>-11400</v>
      </c>
      <c r="L20" s="10">
        <v>0</v>
      </c>
      <c r="M20" s="11">
        <v>0</v>
      </c>
      <c r="N20" s="10">
        <v>0</v>
      </c>
      <c r="O20" s="11">
        <v>0</v>
      </c>
      <c r="P20" s="10">
        <f>+D20+F20+H20+J20+L20+N20</f>
        <v>-349184</v>
      </c>
      <c r="Q20" s="11">
        <f>+E20+G20+I20+K20+M20+O20</f>
        <v>-704322</v>
      </c>
    </row>
    <row r="21" spans="1:17" ht="12.75">
      <c r="A21" s="1" t="s">
        <v>15</v>
      </c>
      <c r="B21" s="1"/>
      <c r="C21" s="1"/>
      <c r="D21" s="24">
        <v>0</v>
      </c>
      <c r="E21" s="25">
        <v>0</v>
      </c>
      <c r="F21" s="24">
        <v>0</v>
      </c>
      <c r="G21" s="25">
        <v>0</v>
      </c>
      <c r="H21" s="24">
        <v>33</v>
      </c>
      <c r="I21" s="25">
        <v>0</v>
      </c>
      <c r="J21" s="24">
        <v>0</v>
      </c>
      <c r="K21" s="25">
        <v>0</v>
      </c>
      <c r="L21" s="22">
        <v>1077</v>
      </c>
      <c r="M21" s="23">
        <v>1577</v>
      </c>
      <c r="N21" s="26">
        <v>0</v>
      </c>
      <c r="O21" s="27">
        <v>0</v>
      </c>
      <c r="P21" s="22">
        <f>+D21+F21+H21+J21+L21+N21</f>
        <v>1110</v>
      </c>
      <c r="Q21" s="23">
        <f>+E21+G21+I21+K21+M21+O21</f>
        <v>1577</v>
      </c>
    </row>
    <row r="22" spans="1:17" ht="12.75">
      <c r="A22" s="1" t="s">
        <v>16</v>
      </c>
      <c r="B22" s="1"/>
      <c r="C22" s="1"/>
      <c r="D22" s="19">
        <f aca="true" t="shared" si="2" ref="D22:O22">SUM(D19:D21)</f>
        <v>2405216</v>
      </c>
      <c r="E22" s="20">
        <f t="shared" si="2"/>
        <v>2426079</v>
      </c>
      <c r="F22" s="19">
        <f t="shared" si="2"/>
        <v>472438</v>
      </c>
      <c r="G22" s="20">
        <f t="shared" si="2"/>
        <v>422912</v>
      </c>
      <c r="H22" s="19">
        <f t="shared" si="2"/>
        <v>173017</v>
      </c>
      <c r="I22" s="20">
        <f t="shared" si="2"/>
        <v>86731</v>
      </c>
      <c r="J22" s="19">
        <f t="shared" si="2"/>
        <v>74649</v>
      </c>
      <c r="K22" s="20">
        <f t="shared" si="2"/>
        <v>83918</v>
      </c>
      <c r="L22" s="19">
        <f t="shared" si="2"/>
        <v>33216</v>
      </c>
      <c r="M22" s="20">
        <f t="shared" si="2"/>
        <v>24539</v>
      </c>
      <c r="N22" s="19">
        <f t="shared" si="2"/>
        <v>-628063</v>
      </c>
      <c r="O22" s="20">
        <f t="shared" si="2"/>
        <v>-1125391</v>
      </c>
      <c r="P22" s="10">
        <f>+D22+F22+H22+J22+L22+N22</f>
        <v>2530473</v>
      </c>
      <c r="Q22" s="11">
        <f>SUM(Q19:Q21)</f>
        <v>1918788</v>
      </c>
    </row>
    <row r="23" spans="1:17" ht="12.75">
      <c r="A23" s="1" t="s">
        <v>39</v>
      </c>
      <c r="B23" s="1"/>
      <c r="C23" s="1"/>
      <c r="D23" s="22">
        <v>-682062</v>
      </c>
      <c r="E23" s="23">
        <v>-739569</v>
      </c>
      <c r="F23" s="22">
        <v>-125966</v>
      </c>
      <c r="G23" s="23">
        <v>-128824</v>
      </c>
      <c r="H23" s="22">
        <v>-25604</v>
      </c>
      <c r="I23" s="23">
        <v>-21600</v>
      </c>
      <c r="J23" s="22">
        <v>-24156</v>
      </c>
      <c r="K23" s="23">
        <v>-32949</v>
      </c>
      <c r="L23" s="22">
        <v>-8708</v>
      </c>
      <c r="M23" s="23">
        <v>-5467</v>
      </c>
      <c r="N23" s="22">
        <v>147361</v>
      </c>
      <c r="O23" s="23">
        <v>355874</v>
      </c>
      <c r="P23" s="22">
        <f>+D23+F23+H23+J23+L23+N23</f>
        <v>-719135</v>
      </c>
      <c r="Q23" s="23">
        <f>+E23+G23+I23+K23+M23+O23</f>
        <v>-572535</v>
      </c>
    </row>
    <row r="24" spans="1:17" ht="12.75">
      <c r="A24" s="1" t="s">
        <v>34</v>
      </c>
      <c r="B24" s="1"/>
      <c r="C24" s="1"/>
      <c r="D24" s="10">
        <f aca="true" t="shared" si="3" ref="D24:Q24">+D22+D23</f>
        <v>1723154</v>
      </c>
      <c r="E24" s="11">
        <f t="shared" si="3"/>
        <v>1686510</v>
      </c>
      <c r="F24" s="10">
        <f t="shared" si="3"/>
        <v>346472</v>
      </c>
      <c r="G24" s="11">
        <f t="shared" si="3"/>
        <v>294088</v>
      </c>
      <c r="H24" s="10">
        <f t="shared" si="3"/>
        <v>147413</v>
      </c>
      <c r="I24" s="11">
        <f t="shared" si="3"/>
        <v>65131</v>
      </c>
      <c r="J24" s="10">
        <f t="shared" si="3"/>
        <v>50493</v>
      </c>
      <c r="K24" s="11">
        <f t="shared" si="3"/>
        <v>50969</v>
      </c>
      <c r="L24" s="10">
        <f t="shared" si="3"/>
        <v>24508</v>
      </c>
      <c r="M24" s="11">
        <f t="shared" si="3"/>
        <v>19072</v>
      </c>
      <c r="N24" s="10">
        <f t="shared" si="3"/>
        <v>-480702</v>
      </c>
      <c r="O24" s="11">
        <f t="shared" si="3"/>
        <v>-769517</v>
      </c>
      <c r="P24" s="10">
        <f t="shared" si="3"/>
        <v>1811338</v>
      </c>
      <c r="Q24" s="11">
        <f t="shared" si="3"/>
        <v>1346253</v>
      </c>
    </row>
    <row r="25" spans="1:17" ht="12.75">
      <c r="A25" s="1" t="s">
        <v>35</v>
      </c>
      <c r="B25" s="1"/>
      <c r="C25" s="1"/>
      <c r="D25" s="10">
        <v>0</v>
      </c>
      <c r="E25" s="11">
        <v>0</v>
      </c>
      <c r="F25" s="10">
        <v>0</v>
      </c>
      <c r="G25" s="11">
        <v>0</v>
      </c>
      <c r="H25" s="10">
        <v>0</v>
      </c>
      <c r="I25" s="11">
        <v>0</v>
      </c>
      <c r="J25" s="10">
        <v>0</v>
      </c>
      <c r="K25" s="11">
        <v>0</v>
      </c>
      <c r="L25" s="10">
        <v>0</v>
      </c>
      <c r="M25" s="11">
        <v>0</v>
      </c>
      <c r="N25" s="10">
        <v>0</v>
      </c>
      <c r="O25" s="11">
        <v>0</v>
      </c>
      <c r="P25" s="19">
        <v>-33548</v>
      </c>
      <c r="Q25" s="20">
        <v>-28063</v>
      </c>
    </row>
    <row r="26" spans="1:17" ht="13.5" thickBot="1">
      <c r="A26" s="1" t="s">
        <v>36</v>
      </c>
      <c r="B26" s="1"/>
      <c r="C26" s="1"/>
      <c r="D26" s="28">
        <f aca="true" t="shared" si="4" ref="D26:Q26">+D24+D25</f>
        <v>1723154</v>
      </c>
      <c r="E26" s="29">
        <f t="shared" si="4"/>
        <v>1686510</v>
      </c>
      <c r="F26" s="28">
        <f t="shared" si="4"/>
        <v>346472</v>
      </c>
      <c r="G26" s="29">
        <f t="shared" si="4"/>
        <v>294088</v>
      </c>
      <c r="H26" s="28">
        <f t="shared" si="4"/>
        <v>147413</v>
      </c>
      <c r="I26" s="29">
        <f t="shared" si="4"/>
        <v>65131</v>
      </c>
      <c r="J26" s="28">
        <f t="shared" si="4"/>
        <v>50493</v>
      </c>
      <c r="K26" s="29">
        <f t="shared" si="4"/>
        <v>50969</v>
      </c>
      <c r="L26" s="28">
        <f t="shared" si="4"/>
        <v>24508</v>
      </c>
      <c r="M26" s="29">
        <f t="shared" si="4"/>
        <v>19072</v>
      </c>
      <c r="N26" s="28">
        <f t="shared" si="4"/>
        <v>-480702</v>
      </c>
      <c r="O26" s="29">
        <f t="shared" si="4"/>
        <v>-769517</v>
      </c>
      <c r="P26" s="28">
        <f t="shared" si="4"/>
        <v>1777790</v>
      </c>
      <c r="Q26" s="29">
        <f t="shared" si="4"/>
        <v>1318190</v>
      </c>
    </row>
    <row r="27" spans="1:17" ht="12.75">
      <c r="A27" s="1"/>
      <c r="B27" s="1"/>
      <c r="C27" s="1"/>
      <c r="D27" s="19"/>
      <c r="E27" s="20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</row>
    <row r="28" spans="1:17" ht="12.75">
      <c r="A28" s="1"/>
      <c r="B28" s="1"/>
      <c r="C28" s="1"/>
      <c r="D28" s="2"/>
      <c r="E28" s="3"/>
      <c r="F28" s="2"/>
      <c r="G28" s="3"/>
      <c r="H28" s="2"/>
      <c r="I28" s="3"/>
      <c r="J28" s="2"/>
      <c r="K28" s="3"/>
      <c r="L28" s="2"/>
      <c r="M28" s="3"/>
      <c r="N28" s="2"/>
      <c r="O28" s="3"/>
      <c r="P28" s="2"/>
      <c r="Q28" s="3"/>
    </row>
    <row r="29" spans="1:17" ht="12.75">
      <c r="A29" s="7"/>
      <c r="B29" s="7"/>
      <c r="C29" s="7"/>
      <c r="D29" s="30" t="s">
        <v>47</v>
      </c>
      <c r="E29" s="31" t="s">
        <v>29</v>
      </c>
      <c r="F29" s="30" t="s">
        <v>47</v>
      </c>
      <c r="G29" s="31" t="s">
        <v>29</v>
      </c>
      <c r="H29" s="30" t="s">
        <v>47</v>
      </c>
      <c r="I29" s="31" t="s">
        <v>29</v>
      </c>
      <c r="J29" s="30" t="s">
        <v>47</v>
      </c>
      <c r="K29" s="31" t="s">
        <v>29</v>
      </c>
      <c r="L29" s="30" t="s">
        <v>47</v>
      </c>
      <c r="M29" s="31" t="s">
        <v>29</v>
      </c>
      <c r="N29" s="30" t="s">
        <v>47</v>
      </c>
      <c r="O29" s="31" t="s">
        <v>29</v>
      </c>
      <c r="P29" s="30" t="s">
        <v>47</v>
      </c>
      <c r="Q29" s="31" t="s">
        <v>29</v>
      </c>
    </row>
    <row r="30" spans="1:17" ht="12.75">
      <c r="A30" s="1"/>
      <c r="B30" s="1"/>
      <c r="C30" s="1"/>
      <c r="D30" s="10" t="s">
        <v>7</v>
      </c>
      <c r="E30" s="11" t="s">
        <v>7</v>
      </c>
      <c r="F30" s="10" t="s">
        <v>7</v>
      </c>
      <c r="G30" s="11" t="s">
        <v>7</v>
      </c>
      <c r="H30" s="10" t="s">
        <v>7</v>
      </c>
      <c r="I30" s="11" t="s">
        <v>7</v>
      </c>
      <c r="J30" s="10" t="s">
        <v>7</v>
      </c>
      <c r="K30" s="11" t="s">
        <v>7</v>
      </c>
      <c r="L30" s="10" t="s">
        <v>7</v>
      </c>
      <c r="M30" s="11" t="s">
        <v>7</v>
      </c>
      <c r="N30" s="10" t="s">
        <v>7</v>
      </c>
      <c r="O30" s="11" t="s">
        <v>7</v>
      </c>
      <c r="P30" s="10" t="s">
        <v>7</v>
      </c>
      <c r="Q30" s="11" t="s">
        <v>7</v>
      </c>
    </row>
    <row r="31" spans="1:17" ht="12.75">
      <c r="A31" s="4" t="s">
        <v>17</v>
      </c>
      <c r="B31" s="1"/>
      <c r="C31" s="1"/>
      <c r="D31" s="2"/>
      <c r="E31" s="3"/>
      <c r="F31" s="2"/>
      <c r="G31" s="3"/>
      <c r="H31" s="2"/>
      <c r="I31" s="3"/>
      <c r="J31" s="2"/>
      <c r="K31" s="3"/>
      <c r="L31" s="2"/>
      <c r="M31" s="3"/>
      <c r="N31" s="2"/>
      <c r="O31" s="3"/>
      <c r="P31" s="2"/>
      <c r="Q31" s="3"/>
    </row>
    <row r="32" spans="1:17" ht="12.75">
      <c r="A32" s="21" t="s">
        <v>18</v>
      </c>
      <c r="B32" s="21"/>
      <c r="C32" s="21"/>
      <c r="D32" s="32">
        <v>152531326</v>
      </c>
      <c r="E32" s="33">
        <v>136588647</v>
      </c>
      <c r="F32" s="32">
        <v>23521899</v>
      </c>
      <c r="G32" s="33">
        <v>23448341</v>
      </c>
      <c r="H32" s="32">
        <v>10725566</v>
      </c>
      <c r="I32" s="33">
        <v>9174514</v>
      </c>
      <c r="J32" s="32">
        <v>4062729</v>
      </c>
      <c r="K32" s="33">
        <v>3422565</v>
      </c>
      <c r="L32" s="32">
        <v>400216</v>
      </c>
      <c r="M32" s="33">
        <v>364101</v>
      </c>
      <c r="N32" s="32">
        <v>-12631276</v>
      </c>
      <c r="O32" s="33">
        <v>-12060072</v>
      </c>
      <c r="P32" s="37">
        <f>+D32+F32+H32+J32+L32+N32</f>
        <v>178610460</v>
      </c>
      <c r="Q32" s="34">
        <f>+E32+G32+I32+K32+M32+O32</f>
        <v>160938096</v>
      </c>
    </row>
    <row r="33" spans="1:17" ht="12.75">
      <c r="A33" s="21" t="s">
        <v>40</v>
      </c>
      <c r="B33" s="21"/>
      <c r="C33" s="21"/>
      <c r="D33" s="35">
        <v>0</v>
      </c>
      <c r="E33" s="36">
        <v>0</v>
      </c>
      <c r="F33" s="35">
        <v>4852</v>
      </c>
      <c r="G33" s="36">
        <v>4852</v>
      </c>
      <c r="H33" s="35">
        <v>0</v>
      </c>
      <c r="I33" s="36">
        <v>0</v>
      </c>
      <c r="J33" s="35">
        <v>0</v>
      </c>
      <c r="K33" s="36">
        <v>0</v>
      </c>
      <c r="L33" s="37">
        <v>12893</v>
      </c>
      <c r="M33" s="34">
        <v>12449</v>
      </c>
      <c r="N33" s="35">
        <v>0</v>
      </c>
      <c r="O33" s="36">
        <v>0</v>
      </c>
      <c r="P33" s="22">
        <f>+D33+F33+H33+J33+L33+N33</f>
        <v>17745</v>
      </c>
      <c r="Q33" s="34">
        <f>+E33+G33+I33+K33+M33+O33</f>
        <v>17301</v>
      </c>
    </row>
    <row r="34" spans="1:17" ht="13.5" thickBot="1">
      <c r="A34" s="21" t="s">
        <v>41</v>
      </c>
      <c r="B34" s="21"/>
      <c r="C34" s="21"/>
      <c r="D34" s="38">
        <f aca="true" t="shared" si="5" ref="D34:Q34">+D32+D33</f>
        <v>152531326</v>
      </c>
      <c r="E34" s="39">
        <f t="shared" si="5"/>
        <v>136588647</v>
      </c>
      <c r="F34" s="38">
        <f t="shared" si="5"/>
        <v>23526751</v>
      </c>
      <c r="G34" s="39">
        <f t="shared" si="5"/>
        <v>23453193</v>
      </c>
      <c r="H34" s="38">
        <f t="shared" si="5"/>
        <v>10725566</v>
      </c>
      <c r="I34" s="39">
        <f t="shared" si="5"/>
        <v>9174514</v>
      </c>
      <c r="J34" s="38">
        <f t="shared" si="5"/>
        <v>4062729</v>
      </c>
      <c r="K34" s="39">
        <f t="shared" si="5"/>
        <v>3422565</v>
      </c>
      <c r="L34" s="38">
        <f t="shared" si="5"/>
        <v>413109</v>
      </c>
      <c r="M34" s="39">
        <f t="shared" si="5"/>
        <v>376550</v>
      </c>
      <c r="N34" s="38">
        <f t="shared" si="5"/>
        <v>-12631276</v>
      </c>
      <c r="O34" s="39">
        <f t="shared" si="5"/>
        <v>-12060072</v>
      </c>
      <c r="P34" s="38">
        <f t="shared" si="5"/>
        <v>178628205</v>
      </c>
      <c r="Q34" s="39">
        <f t="shared" si="5"/>
        <v>160955397</v>
      </c>
    </row>
    <row r="35" spans="1:17" ht="12.75">
      <c r="A35" s="21"/>
      <c r="B35" s="21"/>
      <c r="C35" s="21"/>
      <c r="D35" s="35"/>
      <c r="E35" s="36"/>
      <c r="F35" s="35"/>
      <c r="G35" s="36"/>
      <c r="H35" s="35"/>
      <c r="I35" s="36"/>
      <c r="J35" s="35"/>
      <c r="K35" s="36"/>
      <c r="L35" s="35"/>
      <c r="M35" s="36"/>
      <c r="N35" s="35"/>
      <c r="O35" s="36"/>
      <c r="P35" s="32"/>
      <c r="Q35" s="36"/>
    </row>
    <row r="36" spans="1:17" ht="13.5" thickBot="1">
      <c r="A36" s="21" t="s">
        <v>38</v>
      </c>
      <c r="B36" s="21"/>
      <c r="C36" s="21"/>
      <c r="D36" s="44">
        <v>139274464</v>
      </c>
      <c r="E36" s="45">
        <v>123911537</v>
      </c>
      <c r="F36" s="44">
        <v>21057862</v>
      </c>
      <c r="G36" s="45">
        <v>20967618</v>
      </c>
      <c r="H36" s="44">
        <v>9446773</v>
      </c>
      <c r="I36" s="45">
        <v>7927115</v>
      </c>
      <c r="J36" s="44">
        <v>2718604</v>
      </c>
      <c r="K36" s="45">
        <v>2124921</v>
      </c>
      <c r="L36" s="44">
        <v>168774</v>
      </c>
      <c r="M36" s="45">
        <v>157075</v>
      </c>
      <c r="N36" s="44">
        <v>-8477133</v>
      </c>
      <c r="O36" s="45">
        <v>-8018052</v>
      </c>
      <c r="P36" s="46">
        <f>+D36+F36+H36+J36+L36+N36</f>
        <v>164189344</v>
      </c>
      <c r="Q36" s="45">
        <f>+E36+G36+I36+K36+M36+O36</f>
        <v>147070214</v>
      </c>
    </row>
    <row r="37" spans="1:17" ht="12.75">
      <c r="A37" s="1"/>
      <c r="B37" s="1"/>
      <c r="C37" s="1"/>
      <c r="D37" s="2"/>
      <c r="E37" s="3"/>
      <c r="F37" s="2"/>
      <c r="G37" s="3"/>
      <c r="H37" s="2"/>
      <c r="I37" s="3"/>
      <c r="J37" s="2"/>
      <c r="K37" s="3"/>
      <c r="L37" s="2"/>
      <c r="M37" s="3"/>
      <c r="N37" s="2"/>
      <c r="O37" s="3"/>
      <c r="P37" s="2"/>
      <c r="Q37" s="3"/>
    </row>
    <row r="38" spans="1:17" ht="12.75">
      <c r="A38" s="1"/>
      <c r="B38" s="1"/>
      <c r="C38" s="1"/>
      <c r="D38" s="2"/>
      <c r="E38" s="3"/>
      <c r="F38" s="2"/>
      <c r="G38" s="3"/>
      <c r="H38" s="2"/>
      <c r="I38" s="3"/>
      <c r="J38" s="2"/>
      <c r="K38" s="3"/>
      <c r="L38" s="2"/>
      <c r="M38" s="3"/>
      <c r="N38" s="2"/>
      <c r="O38" s="3"/>
      <c r="P38" s="2"/>
      <c r="Q38" s="3"/>
    </row>
    <row r="39" spans="1:17" ht="12.75">
      <c r="A39" s="1"/>
      <c r="B39" s="1"/>
      <c r="C39" s="1"/>
      <c r="D39" s="8" t="s">
        <v>45</v>
      </c>
      <c r="E39" s="9" t="s">
        <v>46</v>
      </c>
      <c r="F39" s="8" t="s">
        <v>45</v>
      </c>
      <c r="G39" s="9" t="s">
        <v>46</v>
      </c>
      <c r="H39" s="8" t="s">
        <v>45</v>
      </c>
      <c r="I39" s="9" t="s">
        <v>46</v>
      </c>
      <c r="J39" s="8" t="s">
        <v>45</v>
      </c>
      <c r="K39" s="9" t="s">
        <v>46</v>
      </c>
      <c r="L39" s="8" t="s">
        <v>45</v>
      </c>
      <c r="M39" s="9" t="s">
        <v>46</v>
      </c>
      <c r="N39" s="8" t="s">
        <v>45</v>
      </c>
      <c r="O39" s="9" t="s">
        <v>46</v>
      </c>
      <c r="P39" s="8" t="s">
        <v>45</v>
      </c>
      <c r="Q39" s="9" t="s">
        <v>46</v>
      </c>
    </row>
    <row r="40" spans="1:17" ht="12.75">
      <c r="A40" s="1"/>
      <c r="B40" s="1"/>
      <c r="C40" s="1"/>
      <c r="D40" s="10" t="s">
        <v>7</v>
      </c>
      <c r="E40" s="11" t="s">
        <v>7</v>
      </c>
      <c r="F40" s="10" t="s">
        <v>7</v>
      </c>
      <c r="G40" s="11" t="s">
        <v>7</v>
      </c>
      <c r="H40" s="10" t="s">
        <v>7</v>
      </c>
      <c r="I40" s="11" t="s">
        <v>7</v>
      </c>
      <c r="J40" s="10" t="s">
        <v>7</v>
      </c>
      <c r="K40" s="11" t="s">
        <v>7</v>
      </c>
      <c r="L40" s="10" t="s">
        <v>7</v>
      </c>
      <c r="M40" s="11" t="s">
        <v>7</v>
      </c>
      <c r="N40" s="10" t="s">
        <v>7</v>
      </c>
      <c r="O40" s="11" t="s">
        <v>7</v>
      </c>
      <c r="P40" s="10" t="s">
        <v>7</v>
      </c>
      <c r="Q40" s="11" t="s">
        <v>7</v>
      </c>
    </row>
    <row r="41" spans="1:17" ht="12.75">
      <c r="A41" s="4" t="s">
        <v>19</v>
      </c>
      <c r="B41" s="1"/>
      <c r="C41" s="1"/>
      <c r="D41" s="2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  <c r="P41" s="2"/>
      <c r="Q41" s="3"/>
    </row>
    <row r="42" spans="1:17" ht="12.75">
      <c r="A42" s="21" t="s">
        <v>20</v>
      </c>
      <c r="B42" s="21"/>
      <c r="C42" s="21"/>
      <c r="D42" s="32">
        <v>86954</v>
      </c>
      <c r="E42" s="33">
        <v>163371</v>
      </c>
      <c r="F42" s="32">
        <v>2399</v>
      </c>
      <c r="G42" s="33">
        <v>7347</v>
      </c>
      <c r="H42" s="32">
        <v>1774</v>
      </c>
      <c r="I42" s="33">
        <v>4878</v>
      </c>
      <c r="J42" s="32">
        <v>408</v>
      </c>
      <c r="K42" s="33">
        <v>1489</v>
      </c>
      <c r="L42" s="32">
        <v>2297</v>
      </c>
      <c r="M42" s="33">
        <v>854</v>
      </c>
      <c r="N42" s="37">
        <v>0</v>
      </c>
      <c r="O42" s="34">
        <v>0</v>
      </c>
      <c r="P42" s="10">
        <f>+D42+F42+H42+J42+L42+N42</f>
        <v>93832</v>
      </c>
      <c r="Q42" s="11">
        <f>+E42+G42+I42+K42+M42+O42</f>
        <v>177939</v>
      </c>
    </row>
    <row r="43" spans="1:17" ht="12.75">
      <c r="A43" s="21" t="s">
        <v>21</v>
      </c>
      <c r="B43" s="21"/>
      <c r="C43" s="21"/>
      <c r="D43" s="32">
        <v>101740</v>
      </c>
      <c r="E43" s="33">
        <v>96375</v>
      </c>
      <c r="F43" s="32">
        <v>16506</v>
      </c>
      <c r="G43" s="33">
        <v>19274</v>
      </c>
      <c r="H43" s="32">
        <v>5010</v>
      </c>
      <c r="I43" s="33">
        <v>5434</v>
      </c>
      <c r="J43" s="32">
        <v>6272</v>
      </c>
      <c r="K43" s="33">
        <v>7692</v>
      </c>
      <c r="L43" s="32">
        <v>2496</v>
      </c>
      <c r="M43" s="33">
        <v>949</v>
      </c>
      <c r="N43" s="37">
        <v>0</v>
      </c>
      <c r="O43" s="34">
        <v>0</v>
      </c>
      <c r="P43" s="10">
        <f>+D43+F43+H43+J43+L43+N43</f>
        <v>132024</v>
      </c>
      <c r="Q43" s="11">
        <f>+E43+G43+I43+K43+M43+O43</f>
        <v>129724</v>
      </c>
    </row>
    <row r="44" spans="1:17" ht="12.75">
      <c r="A44" s="21" t="s">
        <v>22</v>
      </c>
      <c r="B44" s="21"/>
      <c r="C44" s="21"/>
      <c r="D44" s="35"/>
      <c r="E44" s="36"/>
      <c r="F44" s="35"/>
      <c r="G44" s="36"/>
      <c r="H44" s="35"/>
      <c r="I44" s="36"/>
      <c r="J44" s="35"/>
      <c r="K44" s="36"/>
      <c r="L44" s="35"/>
      <c r="M44" s="36"/>
      <c r="N44" s="37"/>
      <c r="O44" s="34"/>
      <c r="P44" s="32"/>
      <c r="Q44" s="36"/>
    </row>
    <row r="45" spans="1:17" ht="13.5" thickBot="1">
      <c r="A45" s="21" t="s">
        <v>23</v>
      </c>
      <c r="B45" s="21"/>
      <c r="C45" s="21"/>
      <c r="D45" s="44">
        <v>298772</v>
      </c>
      <c r="E45" s="45">
        <v>378047</v>
      </c>
      <c r="F45" s="44">
        <v>65215</v>
      </c>
      <c r="G45" s="45">
        <v>95472</v>
      </c>
      <c r="H45" s="44">
        <v>-5179</v>
      </c>
      <c r="I45" s="45">
        <v>3921</v>
      </c>
      <c r="J45" s="44">
        <v>-3920</v>
      </c>
      <c r="K45" s="45">
        <v>4133</v>
      </c>
      <c r="L45" s="44">
        <v>40</v>
      </c>
      <c r="M45" s="45">
        <v>-16</v>
      </c>
      <c r="N45" s="44">
        <v>0</v>
      </c>
      <c r="O45" s="45">
        <v>0</v>
      </c>
      <c r="P45" s="46">
        <f>+D45+F45+H45+J45+L45+N45</f>
        <v>354928</v>
      </c>
      <c r="Q45" s="48">
        <f>+E45+G45+I45+K45+M45+O45</f>
        <v>481557</v>
      </c>
    </row>
    <row r="46" spans="1:17" ht="12.75">
      <c r="A46" s="21"/>
      <c r="B46" s="21"/>
      <c r="C46" s="21"/>
      <c r="D46" s="35"/>
      <c r="E46" s="36"/>
      <c r="F46" s="35"/>
      <c r="G46" s="36"/>
      <c r="H46" s="35"/>
      <c r="I46" s="36"/>
      <c r="J46" s="35"/>
      <c r="K46" s="36"/>
      <c r="L46" s="35"/>
      <c r="M46" s="36"/>
      <c r="N46" s="35"/>
      <c r="O46" s="36"/>
      <c r="P46" s="35"/>
      <c r="Q46" s="36"/>
    </row>
    <row r="47" spans="1:17" ht="12.75">
      <c r="A47" s="1"/>
      <c r="B47" s="1"/>
      <c r="C47" s="1"/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  <c r="P47" s="2"/>
      <c r="Q47" s="3"/>
    </row>
    <row r="48" spans="1:17" ht="12.75">
      <c r="A48" s="5" t="s">
        <v>24</v>
      </c>
      <c r="B48" s="1"/>
      <c r="C48" s="1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 s="3"/>
    </row>
    <row r="49" spans="1:17" ht="12.75" customHeight="1">
      <c r="A49" s="4"/>
      <c r="B49" s="4"/>
      <c r="C49" s="4"/>
      <c r="D49" s="53" t="s">
        <v>28</v>
      </c>
      <c r="E49" s="53"/>
      <c r="F49" s="53" t="s">
        <v>20</v>
      </c>
      <c r="G49" s="53"/>
      <c r="H49" s="53" t="s">
        <v>18</v>
      </c>
      <c r="I49" s="53"/>
      <c r="J49" s="53" t="s">
        <v>37</v>
      </c>
      <c r="K49" s="53"/>
      <c r="L49" s="2"/>
      <c r="M49" s="3"/>
      <c r="N49" s="2"/>
      <c r="O49" s="3"/>
      <c r="P49" s="2"/>
      <c r="Q49" s="3"/>
    </row>
    <row r="50" spans="1:17" ht="12.75">
      <c r="A50" s="40"/>
      <c r="B50" s="40"/>
      <c r="C50" s="40"/>
      <c r="D50" s="8" t="s">
        <v>45</v>
      </c>
      <c r="E50" s="9" t="s">
        <v>46</v>
      </c>
      <c r="F50" s="8" t="s">
        <v>45</v>
      </c>
      <c r="G50" s="9" t="s">
        <v>46</v>
      </c>
      <c r="H50" s="8" t="s">
        <v>45</v>
      </c>
      <c r="I50" s="49" t="s">
        <v>42</v>
      </c>
      <c r="J50" s="8" t="s">
        <v>45</v>
      </c>
      <c r="K50" s="9" t="s">
        <v>46</v>
      </c>
      <c r="L50" s="41"/>
      <c r="M50" s="42"/>
      <c r="N50" s="41"/>
      <c r="O50" s="42"/>
      <c r="P50" s="41"/>
      <c r="Q50" s="42"/>
    </row>
    <row r="51" spans="1:17" ht="12.75">
      <c r="A51" s="4"/>
      <c r="B51" s="4"/>
      <c r="C51" s="4"/>
      <c r="D51" s="10" t="s">
        <v>7</v>
      </c>
      <c r="E51" s="11" t="s">
        <v>7</v>
      </c>
      <c r="F51" s="10" t="s">
        <v>7</v>
      </c>
      <c r="G51" s="11" t="s">
        <v>7</v>
      </c>
      <c r="H51" s="10" t="s">
        <v>7</v>
      </c>
      <c r="I51" s="11" t="s">
        <v>7</v>
      </c>
      <c r="J51" s="10" t="s">
        <v>7</v>
      </c>
      <c r="K51" s="11" t="s">
        <v>7</v>
      </c>
      <c r="L51" s="2"/>
      <c r="M51" s="3"/>
      <c r="N51" s="2"/>
      <c r="O51" s="3"/>
      <c r="P51" s="2"/>
      <c r="Q51" s="3"/>
    </row>
    <row r="52" spans="1:17" ht="12.75">
      <c r="A52" s="4"/>
      <c r="B52" s="4"/>
      <c r="C52" s="4"/>
      <c r="D52" s="6"/>
      <c r="E52" s="12"/>
      <c r="F52" s="2"/>
      <c r="G52" s="3"/>
      <c r="H52" s="2"/>
      <c r="I52" s="3"/>
      <c r="J52" s="4"/>
      <c r="K52" s="1"/>
      <c r="L52" s="2"/>
      <c r="M52" s="3"/>
      <c r="N52" s="2"/>
      <c r="O52" s="3"/>
      <c r="P52" s="2"/>
      <c r="Q52" s="3"/>
    </row>
    <row r="53" spans="1:17" ht="12.75">
      <c r="A53" s="50" t="s">
        <v>25</v>
      </c>
      <c r="B53" s="43"/>
      <c r="C53" s="1"/>
      <c r="D53" s="10">
        <v>6954522</v>
      </c>
      <c r="E53" s="11">
        <v>8182395</v>
      </c>
      <c r="F53" s="10">
        <v>67997</v>
      </c>
      <c r="G53" s="11">
        <v>168263</v>
      </c>
      <c r="H53" s="10">
        <v>166418044</v>
      </c>
      <c r="I53" s="11">
        <v>150130607</v>
      </c>
      <c r="J53" s="2">
        <v>3019213</v>
      </c>
      <c r="K53" s="3">
        <v>2764107</v>
      </c>
      <c r="L53" s="2"/>
      <c r="M53" s="3"/>
      <c r="N53" s="2"/>
      <c r="O53" s="3"/>
      <c r="P53" s="2"/>
      <c r="Q53" s="3"/>
    </row>
    <row r="54" spans="1:17" ht="12.75">
      <c r="A54" s="50" t="s">
        <v>26</v>
      </c>
      <c r="B54" s="43"/>
      <c r="C54" s="1"/>
      <c r="D54" s="10">
        <v>551339</v>
      </c>
      <c r="E54" s="11">
        <v>238219</v>
      </c>
      <c r="F54" s="10">
        <v>22652</v>
      </c>
      <c r="G54" s="11">
        <v>6916</v>
      </c>
      <c r="H54" s="10">
        <v>17291533</v>
      </c>
      <c r="I54" s="11">
        <v>14759326</v>
      </c>
      <c r="J54" s="2">
        <v>126451</v>
      </c>
      <c r="K54" s="3">
        <v>238018</v>
      </c>
      <c r="L54" s="2"/>
      <c r="M54" s="3"/>
      <c r="N54" s="2"/>
      <c r="O54" s="3"/>
      <c r="P54" s="2"/>
      <c r="Q54" s="3"/>
    </row>
    <row r="55" spans="1:17" ht="12.75">
      <c r="A55" s="50" t="s">
        <v>27</v>
      </c>
      <c r="B55" s="43"/>
      <c r="C55" s="1"/>
      <c r="D55" s="22">
        <v>359390</v>
      </c>
      <c r="E55" s="23">
        <v>134621</v>
      </c>
      <c r="F55" s="22">
        <v>3183</v>
      </c>
      <c r="G55" s="23">
        <v>2760</v>
      </c>
      <c r="H55" s="22">
        <v>7549904</v>
      </c>
      <c r="I55" s="23">
        <v>8125536</v>
      </c>
      <c r="J55" s="24">
        <v>12872</v>
      </c>
      <c r="K55" s="25">
        <v>42054</v>
      </c>
      <c r="L55" s="2"/>
      <c r="M55" s="3"/>
      <c r="N55" s="2"/>
      <c r="O55" s="3"/>
      <c r="P55" s="2"/>
      <c r="Q55" s="3"/>
    </row>
    <row r="56" spans="1:17" ht="12.75">
      <c r="A56" s="50"/>
      <c r="B56" s="43"/>
      <c r="C56" s="1"/>
      <c r="D56" s="19">
        <f aca="true" t="shared" si="6" ref="D56:K56">SUM(D53:D55)</f>
        <v>7865251</v>
      </c>
      <c r="E56" s="20">
        <f t="shared" si="6"/>
        <v>8555235</v>
      </c>
      <c r="F56" s="19">
        <f t="shared" si="6"/>
        <v>93832</v>
      </c>
      <c r="G56" s="20">
        <f t="shared" si="6"/>
        <v>177939</v>
      </c>
      <c r="H56" s="19">
        <f t="shared" si="6"/>
        <v>191259481</v>
      </c>
      <c r="I56" s="33">
        <f t="shared" si="6"/>
        <v>173015469</v>
      </c>
      <c r="J56" s="32">
        <f t="shared" si="6"/>
        <v>3158536</v>
      </c>
      <c r="K56" s="33">
        <f t="shared" si="6"/>
        <v>3044179</v>
      </c>
      <c r="L56" s="2"/>
      <c r="M56" s="3"/>
      <c r="N56" s="2"/>
      <c r="O56" s="3"/>
      <c r="P56" s="2"/>
      <c r="Q56" s="3"/>
    </row>
    <row r="57" spans="1:17" ht="12.75">
      <c r="A57" s="50" t="s">
        <v>5</v>
      </c>
      <c r="B57" s="43"/>
      <c r="C57" s="1"/>
      <c r="D57" s="10">
        <v>-826700</v>
      </c>
      <c r="E57" s="11">
        <v>-1493218</v>
      </c>
      <c r="F57" s="10">
        <v>0</v>
      </c>
      <c r="G57" s="11">
        <v>0</v>
      </c>
      <c r="H57" s="10">
        <v>-12631276</v>
      </c>
      <c r="I57" s="11">
        <v>-12060072</v>
      </c>
      <c r="J57" s="2">
        <v>-628063</v>
      </c>
      <c r="K57" s="3">
        <v>-1125391</v>
      </c>
      <c r="L57" s="2"/>
      <c r="M57" s="3"/>
      <c r="N57" s="2"/>
      <c r="O57" s="3"/>
      <c r="P57" s="2"/>
      <c r="Q57" s="3"/>
    </row>
    <row r="58" spans="1:17" ht="13.5" thickBot="1">
      <c r="A58" s="50" t="s">
        <v>6</v>
      </c>
      <c r="B58" s="43"/>
      <c r="C58" s="1"/>
      <c r="D58" s="28">
        <f>SUM(D56:D57)</f>
        <v>7038551</v>
      </c>
      <c r="E58" s="29">
        <f>SUM(E56:E57)</f>
        <v>7062017</v>
      </c>
      <c r="F58" s="28">
        <f>SUM(F56:F57)</f>
        <v>93832</v>
      </c>
      <c r="G58" s="29">
        <f>SUM(G56:G57)</f>
        <v>177939</v>
      </c>
      <c r="H58" s="28">
        <f>SUM(H56:H57)</f>
        <v>178628205</v>
      </c>
      <c r="I58" s="39">
        <f>+I56+I57</f>
        <v>160955397</v>
      </c>
      <c r="J58" s="38">
        <f>+J56+J57</f>
        <v>2530473</v>
      </c>
      <c r="K58" s="39">
        <f>+K56+K57</f>
        <v>1918788</v>
      </c>
      <c r="L58" s="2"/>
      <c r="M58" s="3"/>
      <c r="N58" s="2"/>
      <c r="O58" s="3"/>
      <c r="P58" s="2"/>
      <c r="Q58" s="3"/>
    </row>
    <row r="60" ht="15.75">
      <c r="A60" s="52" t="s">
        <v>49</v>
      </c>
    </row>
  </sheetData>
  <mergeCells count="11">
    <mergeCell ref="D49:E49"/>
    <mergeCell ref="F49:G49"/>
    <mergeCell ref="H49:I49"/>
    <mergeCell ref="D7:E7"/>
    <mergeCell ref="F7:G7"/>
    <mergeCell ref="H7:I7"/>
    <mergeCell ref="J49:K49"/>
    <mergeCell ref="L7:M7"/>
    <mergeCell ref="N7:O7"/>
    <mergeCell ref="P7:Q7"/>
    <mergeCell ref="J7:K7"/>
  </mergeCells>
  <printOptions/>
  <pageMargins left="0.47" right="0.45" top="0.67" bottom="0.36" header="0.44" footer="0.27"/>
  <pageSetup fitToHeight="1" fitToWidth="1" horizontalDpi="600" verticalDpi="600" orientation="landscape" paperSize="9" scale="68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2004-05-10T03:49:14Z</cp:lastPrinted>
  <dcterms:created xsi:type="dcterms:W3CDTF">2003-04-29T03:29:21Z</dcterms:created>
  <dcterms:modified xsi:type="dcterms:W3CDTF">2004-04-26T04:06:08Z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